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440" yWindow="520" windowWidth="20000" windowHeight="24620" tabRatio="574" activeTab="0"/>
  </bookViews>
  <sheets>
    <sheet name="Regnskab 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<sst xmlns="http://schemas.openxmlformats.org/spreadsheetml/2006/main" count="37" uniqueCount="36">
  <si>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Indtægter</t>
  </si>
  <si>
    <t>Generalforsamling</t>
  </si>
  <si>
    <t>Kontorhold</t>
  </si>
  <si>
    <t>Egenkapital pr 31.12.2022</t>
  </si>
  <si>
    <t>Passiver pr. 31.12.2022</t>
  </si>
  <si>
    <t>Diverse</t>
  </si>
  <si>
    <t>Budget 2023</t>
  </si>
  <si>
    <t>Renter af bank/Giro</t>
  </si>
  <si>
    <t>Tilgodehavender (manglende kont.)</t>
  </si>
  <si>
    <t>Tiltag de grønne områder</t>
  </si>
  <si>
    <t>Diverse Grønne Områder</t>
  </si>
  <si>
    <t>Hjertestarter</t>
  </si>
  <si>
    <t>Bestyrelsesmøder</t>
  </si>
  <si>
    <t>Andet</t>
  </si>
  <si>
    <t>Kontingenter</t>
  </si>
  <si>
    <t>For meget indbetalt kontingent</t>
  </si>
  <si>
    <t>Gartnerarbejde</t>
  </si>
  <si>
    <t>Realiseret</t>
  </si>
  <si>
    <t>Total udgifter</t>
  </si>
  <si>
    <t>Glatførebekæmpelse</t>
  </si>
  <si>
    <t>Udgifter</t>
  </si>
  <si>
    <t>Årets resultat</t>
  </si>
  <si>
    <t>Forsikringer</t>
  </si>
  <si>
    <t>Aktiver</t>
  </si>
  <si>
    <t>Passiver</t>
  </si>
  <si>
    <t>Total indtægter</t>
  </si>
  <si>
    <t>Virum, d. 25 februar 2023</t>
  </si>
  <si>
    <t>Bank (31.12.2022)</t>
  </si>
  <si>
    <t>Aktiver pr. 31.12.2022</t>
  </si>
  <si>
    <t>Egenkapital pr. 31.12.2021</t>
  </si>
  <si>
    <t>Budget 2022</t>
  </si>
  <si>
    <t>Skyldige betalinger</t>
  </si>
  <si>
    <t>Adm. gebyr fra ejendomsmæglere</t>
  </si>
  <si>
    <t>Diverse indtægter</t>
  </si>
  <si>
    <t>Fester og arrangementer</t>
  </si>
  <si>
    <t>Det Grønne Område</t>
  </si>
</sst>
</file>

<file path=xl/styles.xml><?xml version="1.0" encoding="utf-8"?>
<styleSheet xmlns="http://schemas.openxmlformats.org/spreadsheetml/2006/main">
  <numFmts count="19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_-&quot;kr.&quot;* #,##0_-;\-&quot;kr.&quot;* #,##0_-;_-&quot;kr.&quot;* &quot;-&quot;_-;_-@_-"/>
    <numFmt numFmtId="165" formatCode="_-* #,##0_-;\-* #,##0_-;_-* &quot;-&quot;_-;_-@_-"/>
    <numFmt numFmtId="166" formatCode="_-&quot;kr.&quot;* #,##0.00_-;\-&quot;kr.&quot;* #,##0.00_-;_-&quot;kr.&quot;* &quot;-&quot;??_-;_-@_-"/>
    <numFmt numFmtId="167" formatCode="_-* #,##0.00_-;\-* #,##0.00_-;_-* &quot;-&quot;??_-;_-@_-"/>
    <numFmt numFmtId="168" formatCode="_(* #,##0.00_);_(* \(#,##0.00\);_(* &quot;-&quot;??_);_(@_)"/>
    <numFmt numFmtId="169" formatCode="yyyy\.mm\.dd;@"/>
    <numFmt numFmtId="170" formatCode="dd\.mm\.yyyy;@"/>
    <numFmt numFmtId="171" formatCode="General"/>
    <numFmt numFmtId="172" formatCode="#,##0.0"/>
    <numFmt numFmtId="173" formatCode="#,##0.0"/>
    <numFmt numFmtId="174" formatCode="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3"/>
      <name val="Helvetica Neue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74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workbookViewId="0" topLeftCell="A1">
      <selection activeCell="H44" sqref="H44"/>
    </sheetView>
  </sheetViews>
  <sheetFormatPr defaultColWidth="11.00390625" defaultRowHeight="12.75"/>
  <cols>
    <col min="1" max="1" width="3.125" style="0" customWidth="1"/>
    <col min="2" max="2" width="5.625" style="0" customWidth="1"/>
    <col min="3" max="3" width="11.00390625" style="0" customWidth="1"/>
    <col min="4" max="4" width="11.25390625" style="0" customWidth="1"/>
    <col min="5" max="5" width="12.125" style="0" customWidth="1"/>
    <col min="6" max="6" width="11.125" style="0" customWidth="1"/>
    <col min="7" max="7" width="11.00390625" style="5" customWidth="1"/>
  </cols>
  <sheetData>
    <row r="1" spans="1:8" ht="12.75">
      <c r="A1" s="3" t="s">
        <v>0</v>
      </c>
      <c r="E1" s="18" t="s">
        <v>17</v>
      </c>
      <c r="G1" s="17" t="s">
        <v>30</v>
      </c>
      <c r="H1" s="18" t="s">
        <v>6</v>
      </c>
    </row>
    <row r="2" spans="2:9" ht="12.75">
      <c r="B2" t="s">
        <v>14</v>
      </c>
      <c r="E2" s="4">
        <v>120900</v>
      </c>
      <c r="G2" s="5">
        <f>93*1300</f>
        <v>120900</v>
      </c>
      <c r="H2" s="5">
        <f>93*1300</f>
        <v>120900</v>
      </c>
      <c r="I2" s="4"/>
    </row>
    <row r="3" spans="2:8" ht="12.75">
      <c r="B3" t="s">
        <v>7</v>
      </c>
      <c r="E3" s="4">
        <v>0</v>
      </c>
      <c r="H3" s="5"/>
    </row>
    <row r="4" spans="2:8" ht="12.75">
      <c r="B4" t="s">
        <v>32</v>
      </c>
      <c r="E4" s="4">
        <v>2000</v>
      </c>
      <c r="H4" s="5"/>
    </row>
    <row r="5" spans="2:8" ht="12.75">
      <c r="B5" t="s">
        <v>33</v>
      </c>
      <c r="E5" s="9">
        <v>0</v>
      </c>
      <c r="G5" s="6">
        <v>0</v>
      </c>
      <c r="H5" s="6">
        <v>0</v>
      </c>
    </row>
    <row r="6" spans="1:8" ht="12.75">
      <c r="A6" s="1" t="s">
        <v>25</v>
      </c>
      <c r="B6" s="1"/>
      <c r="C6" s="1"/>
      <c r="D6" s="1"/>
      <c r="E6" s="2">
        <f>SUM(E2:E5)</f>
        <v>122900</v>
      </c>
      <c r="G6" s="5">
        <f>+G2</f>
        <v>120900</v>
      </c>
      <c r="H6" s="5">
        <f>+H2</f>
        <v>120900</v>
      </c>
    </row>
    <row r="7" spans="5:8" ht="12.75">
      <c r="E7" s="4"/>
      <c r="H7" s="5"/>
    </row>
    <row r="8" spans="1:8" ht="12.75">
      <c r="A8" s="3" t="s">
        <v>20</v>
      </c>
      <c r="H8" s="5"/>
    </row>
    <row r="9" spans="2:8" ht="12.75">
      <c r="B9" t="s">
        <v>35</v>
      </c>
      <c r="E9" s="4">
        <f>SUM(F10:F12)</f>
        <v>-64477.4</v>
      </c>
      <c r="H9" s="5"/>
    </row>
    <row r="10" spans="3:8" ht="12.75">
      <c r="C10" t="s">
        <v>16</v>
      </c>
      <c r="F10" s="4">
        <v>-62997.5</v>
      </c>
      <c r="G10" s="5">
        <v>-44000</v>
      </c>
      <c r="H10" s="5">
        <v>-35000</v>
      </c>
    </row>
    <row r="11" spans="3:8" ht="12.75">
      <c r="C11" s="10" t="s">
        <v>9</v>
      </c>
      <c r="F11" s="4">
        <v>0</v>
      </c>
      <c r="G11" s="5">
        <v>-80000</v>
      </c>
      <c r="H11" s="5">
        <v>-175000</v>
      </c>
    </row>
    <row r="12" spans="3:8" ht="12.75">
      <c r="C12" t="s">
        <v>10</v>
      </c>
      <c r="F12" s="4">
        <v>-1479.9</v>
      </c>
      <c r="G12" s="5">
        <v>-2500</v>
      </c>
      <c r="H12" s="5">
        <v>-2500</v>
      </c>
    </row>
    <row r="13" ht="12.75">
      <c r="H13" s="5"/>
    </row>
    <row r="14" spans="2:8" ht="12.75">
      <c r="B14" t="s">
        <v>19</v>
      </c>
      <c r="E14" s="4">
        <v>-14451.3</v>
      </c>
      <c r="G14" s="5">
        <f>-40000</f>
        <v>-40000</v>
      </c>
      <c r="H14" s="5">
        <v>-20000</v>
      </c>
    </row>
    <row r="15" ht="12.75">
      <c r="H15" s="5"/>
    </row>
    <row r="16" spans="2:8" ht="12.75">
      <c r="B16" t="s">
        <v>1</v>
      </c>
      <c r="E16" s="4">
        <v>-6590</v>
      </c>
      <c r="G16" s="5">
        <v>-4500</v>
      </c>
      <c r="H16" s="5">
        <v>-5000</v>
      </c>
    </row>
    <row r="17" ht="12.75">
      <c r="H17" s="5"/>
    </row>
    <row r="18" spans="2:8" ht="12.75">
      <c r="B18" t="s">
        <v>2</v>
      </c>
      <c r="E18" s="4">
        <v>-13614.36</v>
      </c>
      <c r="G18" s="5">
        <v>-3000</v>
      </c>
      <c r="H18" s="5">
        <v>-10000</v>
      </c>
    </row>
    <row r="19" ht="12.75">
      <c r="H19" s="5"/>
    </row>
    <row r="20" spans="2:8" ht="12.75">
      <c r="B20" t="s">
        <v>34</v>
      </c>
      <c r="E20" s="4">
        <v>-2865.59</v>
      </c>
      <c r="G20" s="5">
        <v>-4500</v>
      </c>
      <c r="H20" s="5">
        <v>-4500</v>
      </c>
    </row>
    <row r="21" ht="12.75">
      <c r="H21" s="5"/>
    </row>
    <row r="22" spans="2:8" ht="12.75">
      <c r="B22" t="s">
        <v>12</v>
      </c>
      <c r="E22" s="4">
        <v>-288.95</v>
      </c>
      <c r="G22" s="5">
        <v>-2000</v>
      </c>
      <c r="H22" s="5">
        <v>-2000</v>
      </c>
    </row>
    <row r="23" ht="12.75">
      <c r="H23" s="5"/>
    </row>
    <row r="24" spans="2:8" ht="12.75">
      <c r="B24" s="10" t="s">
        <v>22</v>
      </c>
      <c r="E24" s="4">
        <v>-5757.05</v>
      </c>
      <c r="G24" s="5">
        <v>-5500</v>
      </c>
      <c r="H24" s="5">
        <v>-5800</v>
      </c>
    </row>
    <row r="25" ht="12.75">
      <c r="H25" s="5"/>
    </row>
    <row r="26" spans="2:8" ht="12.75">
      <c r="B26" t="s">
        <v>11</v>
      </c>
      <c r="E26" s="4">
        <v>-6397.68</v>
      </c>
      <c r="G26" s="5">
        <v>-6500</v>
      </c>
      <c r="H26" s="5">
        <v>-5300</v>
      </c>
    </row>
    <row r="27" spans="5:8" ht="12.75">
      <c r="E27" s="15"/>
      <c r="H27" s="5"/>
    </row>
    <row r="28" spans="1:8" ht="13.5" customHeight="1">
      <c r="A28" s="16"/>
      <c r="B28" t="s">
        <v>5</v>
      </c>
      <c r="E28" s="15">
        <f>-11625.66-E26</f>
        <v>-5227.98</v>
      </c>
      <c r="H28" s="5">
        <v>-5000</v>
      </c>
    </row>
    <row r="29" spans="5:8" ht="12.75">
      <c r="E29" s="7"/>
      <c r="G29" s="9"/>
      <c r="H29" s="9"/>
    </row>
    <row r="30" spans="1:8" ht="12.75">
      <c r="A30" s="1" t="s">
        <v>18</v>
      </c>
      <c r="B30" s="1"/>
      <c r="C30" s="1"/>
      <c r="D30" s="1"/>
      <c r="E30" s="2">
        <f>SUM(E9:E29)</f>
        <v>-119670.30999999998</v>
      </c>
      <c r="G30" s="5">
        <f>SUM(G10:G26)</f>
        <v>-192500</v>
      </c>
      <c r="H30" s="5">
        <f>SUM(H10:H28)</f>
        <v>-270100</v>
      </c>
    </row>
    <row r="31" spans="1:8" ht="12.75">
      <c r="A31" s="1"/>
      <c r="B31" s="1"/>
      <c r="C31" s="1"/>
      <c r="D31" s="1"/>
      <c r="E31" s="1"/>
      <c r="H31" s="5"/>
    </row>
    <row r="32" spans="1:8" ht="13.5" thickBot="1">
      <c r="A32" s="1" t="s">
        <v>21</v>
      </c>
      <c r="B32" s="1"/>
      <c r="C32" s="1"/>
      <c r="D32" s="1"/>
      <c r="E32" s="8">
        <f>+E6+E30</f>
        <v>3229.690000000017</v>
      </c>
      <c r="G32" s="5">
        <f>+G6+G30</f>
        <v>-71600</v>
      </c>
      <c r="H32" s="5">
        <f>+H6+H30</f>
        <v>-149200</v>
      </c>
    </row>
    <row r="33" ht="12.75">
      <c r="A33" s="3"/>
    </row>
    <row r="34" ht="12.75">
      <c r="A34" s="3" t="s">
        <v>23</v>
      </c>
    </row>
    <row r="35" spans="1:7" ht="12.75">
      <c r="A35" s="3"/>
      <c r="B35" t="s">
        <v>27</v>
      </c>
      <c r="E35" s="4">
        <v>191090.48</v>
      </c>
      <c r="F35" s="4"/>
      <c r="G35" s="4"/>
    </row>
    <row r="36" spans="1:7" ht="12.75">
      <c r="A36" s="3"/>
      <c r="B36" t="s">
        <v>8</v>
      </c>
      <c r="E36" s="12">
        <v>0</v>
      </c>
      <c r="F36" s="12"/>
      <c r="G36" s="11"/>
    </row>
    <row r="37" spans="1:6" ht="12.75">
      <c r="A37" s="3"/>
      <c r="B37" s="10" t="s">
        <v>13</v>
      </c>
      <c r="E37" s="9">
        <v>0</v>
      </c>
      <c r="F37" s="9"/>
    </row>
    <row r="38" spans="1:6" ht="12.75">
      <c r="A38" s="3"/>
      <c r="F38" s="4">
        <f>SUM(E35:E37)</f>
        <v>191090.48</v>
      </c>
    </row>
    <row r="39" spans="1:6" ht="12.75">
      <c r="A39" s="3"/>
      <c r="F39" s="4"/>
    </row>
    <row r="40" spans="1:6" ht="12.75">
      <c r="A40" s="3"/>
      <c r="B40" s="10" t="s">
        <v>28</v>
      </c>
      <c r="F40" s="4">
        <f>+F38</f>
        <v>191090.48</v>
      </c>
    </row>
    <row r="41" spans="1:6" ht="12.75">
      <c r="A41" s="3"/>
      <c r="F41" s="4"/>
    </row>
    <row r="42" ht="12.75">
      <c r="A42" s="3" t="s">
        <v>24</v>
      </c>
    </row>
    <row r="43" spans="1:8" ht="12.75">
      <c r="A43" s="3"/>
      <c r="B43" s="10" t="s">
        <v>29</v>
      </c>
      <c r="E43" s="12">
        <v>187860.79</v>
      </c>
      <c r="H43" s="15">
        <v>191090.48</v>
      </c>
    </row>
    <row r="44" spans="1:8" ht="12.75">
      <c r="A44" s="3"/>
      <c r="B44" t="s">
        <v>21</v>
      </c>
      <c r="E44" s="4">
        <f>+E32</f>
        <v>3229.690000000017</v>
      </c>
      <c r="H44" s="20">
        <f>+H32</f>
        <v>-149200</v>
      </c>
    </row>
    <row r="45" spans="1:8" ht="12.75">
      <c r="A45" s="3"/>
      <c r="B45" t="s">
        <v>3</v>
      </c>
      <c r="E45" s="13"/>
      <c r="F45" s="13">
        <f>+E44+E43</f>
        <v>191090.48000000004</v>
      </c>
      <c r="H45" s="19">
        <f>+H43+H44</f>
        <v>41890.48000000001</v>
      </c>
    </row>
    <row r="46" spans="1:5" ht="12.75">
      <c r="A46" s="3"/>
      <c r="E46" s="4"/>
    </row>
    <row r="47" spans="1:5" ht="12.75">
      <c r="A47" s="3"/>
      <c r="B47" t="s">
        <v>31</v>
      </c>
      <c r="E47" s="4">
        <v>0</v>
      </c>
    </row>
    <row r="48" spans="1:6" ht="12.75">
      <c r="A48" s="3"/>
      <c r="B48" t="s">
        <v>15</v>
      </c>
      <c r="E48" s="4">
        <v>0</v>
      </c>
      <c r="F48" s="12"/>
    </row>
    <row r="49" spans="1:6" ht="12.75">
      <c r="A49" s="3"/>
      <c r="E49" s="14"/>
      <c r="F49" s="13">
        <f>+E48+E47</f>
        <v>0</v>
      </c>
    </row>
    <row r="50" spans="1:6" ht="12.75">
      <c r="A50" s="3"/>
      <c r="F50" s="12"/>
    </row>
    <row r="51" spans="2:6" ht="12.75">
      <c r="B51" s="10" t="s">
        <v>4</v>
      </c>
      <c r="F51" s="4">
        <f>+F49+F45</f>
        <v>191090.48000000004</v>
      </c>
    </row>
    <row r="52" spans="6:10" ht="12.75">
      <c r="F52" s="4"/>
      <c r="J52" s="4"/>
    </row>
    <row r="53" spans="6:10" ht="12.75">
      <c r="F53" s="4"/>
      <c r="J53" s="4"/>
    </row>
    <row r="54" spans="1:10" ht="12.75">
      <c r="A54" s="10" t="s">
        <v>26</v>
      </c>
      <c r="J54" s="4"/>
    </row>
    <row r="55" spans="5:10" ht="12.75">
      <c r="E55" s="4"/>
      <c r="J55" s="4"/>
    </row>
    <row r="56" spans="5:10" ht="12.75">
      <c r="E56" s="4"/>
      <c r="J56" s="4"/>
    </row>
    <row r="57" ht="12.75">
      <c r="E57" s="4"/>
    </row>
    <row r="58" ht="12.75">
      <c r="E58" s="4"/>
    </row>
  </sheetData>
  <printOptions/>
  <pageMargins left="0.3333333333333333" right="0.25" top="0.8055555555555556" bottom="0.5972222222222222" header="0.375" footer="0.2361111111111111"/>
  <pageSetup orientation="portrait" paperSize="10"/>
  <headerFooter alignWithMargins="0">
    <oddHeader>&amp;CÅrsregnskab for Virum Havebys Grundejerforening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Gullach</dc:creator>
  <cp:keywords/>
  <dc:description/>
  <cp:lastModifiedBy>Søren Rahbek</cp:lastModifiedBy>
  <cp:lastPrinted>2022-06-15T05:51:43Z</cp:lastPrinted>
  <dcterms:created xsi:type="dcterms:W3CDTF">2009-10-24T17:19:51Z</dcterms:created>
  <dcterms:modified xsi:type="dcterms:W3CDTF">2023-01-24T16:03:37Z</dcterms:modified>
  <cp:category/>
  <cp:version/>
  <cp:contentType/>
  <cp:contentStatus/>
</cp:coreProperties>
</file>